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13200" windowHeight="7185" activeTab="1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<sst xmlns="http://schemas.openxmlformats.org/spreadsheetml/2006/main" count="140" uniqueCount="136">
  <si>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</si>
  <si>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</si>
  <si>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</si>
  <si>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</si>
  <si>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</si>
  <si>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</si>
  <si>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</si>
  <si>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</si>
  <si>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</si>
  <si>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</si>
  <si>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</si>
  <si>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</si>
  <si>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</si>
  <si>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</si>
  <si>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</si>
  <si>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</si>
  <si>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</si>
  <si>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</si>
  <si>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</si>
  <si>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</si>
  <si>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</si>
  <si>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</si>
  <si>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</si>
  <si>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</si>
  <si>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</si>
  <si>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</si>
  <si>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</si>
  <si>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</si>
  <si>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</si>
  <si>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</si>
  <si>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</si>
  <si>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</si>
  <si>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</si>
  <si>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</si>
  <si>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</si>
  <si>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</si>
  <si>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 xml:space="preserve"> 2 02 01000 </t>
  </si>
  <si>
    <t xml:space="preserve"> 2 02 02000 </t>
  </si>
  <si>
    <t xml:space="preserve">2 02 03000 </t>
  </si>
  <si>
    <t xml:space="preserve"> 2 02 04000 </t>
  </si>
  <si>
    <t>2 07 04000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</si>
  <si>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</si>
  <si>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</si>
  <si>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</si>
  <si>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Приложение № 2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</si>
  <si>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</si>
  <si>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</si>
  <si>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</si>
  <si>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</si>
  <si>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</si>
  <si>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</si>
  <si>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</si>
  <si>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</si>
  <si>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</si>
  <si>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</si>
  <si>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</si>
  <si>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</si>
  <si>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</si>
  <si>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</si>
  <si>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</si>
  <si>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</si>
  <si>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</si>
  <si>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</si>
  <si>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</si>
  <si>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</si>
  <si>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</si>
  <si>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</si>
  <si>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</si>
  <si>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</si>
  <si>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</si>
  <si>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</si>
  <si>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</si>
  <si>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</si>
  <si>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</si>
  <si>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</si>
  <si>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</si>
  <si>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</si>
  <si>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</si>
  <si>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</si>
  <si>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Расходы бюджета - ИТОГО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</si>
  <si>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</si>
  <si>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</si>
  <si>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>% исп. год. назначен.</t>
  </si>
  <si>
    <t xml:space="preserve">Годовые назначения 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</si>
  <si>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</si>
  <si>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</si>
  <si>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</si>
  <si>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бюджетам субъектов Российской Федерации и муниципальных образований</t>
  </si>
  <si>
    <t>Дотации на выравниание бюджетной обеспечнности</t>
  </si>
  <si>
    <t xml:space="preserve"> 2 02 01001 </t>
  </si>
  <si>
    <t xml:space="preserve"> 2 02 02009 </t>
  </si>
  <si>
    <t>Прочие безвозмездные поступления  в бюджеты городских округов</t>
  </si>
  <si>
    <t>2 19 04000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</si>
  <si>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</si>
  <si>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</si>
  <si>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</si>
  <si>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</si>
  <si>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</si>
  <si>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 xml:space="preserve">Физическая культура </t>
  </si>
  <si>
    <t>Массовый спорт</t>
  </si>
  <si>
    <t>Средства массовой инофрмации</t>
  </si>
  <si>
    <t>Исполнение бюджета муниципального образования Верхнесалдинского городского округа</t>
  </si>
  <si>
    <t>Пенсионное обеспечение</t>
  </si>
  <si>
    <t>Другие вопрсы в области физической культуры и спорта</t>
  </si>
  <si>
    <t>Обеспечение  деятельности  финансовых,  налоговых  и  таможенных  органов  и  органов  финансового  (финансово - бюджетного)  надзора</t>
  </si>
  <si>
    <t>Резервные  фонды</t>
  </si>
  <si>
    <t>Приложение № 3</t>
  </si>
  <si>
    <t>Др. вопросы в области культуры и кинематографии</t>
  </si>
  <si>
    <t>1 03 02000</t>
  </si>
  <si>
    <t>1 05 04000</t>
  </si>
  <si>
    <t>Налог, взимаемый в связи с применением патентной системы налогообложения</t>
  </si>
  <si>
    <t>2 18 04000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</si>
  <si>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</si>
  <si>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Иные межбюджетные трансферты</t>
  </si>
  <si>
    <t>Обеспечение проведения выборов и референдумов</t>
  </si>
  <si>
    <t xml:space="preserve">исполнитель </t>
  </si>
  <si>
    <t>Судебная система</t>
  </si>
  <si>
    <t>Национальная  безопасность и правоохранительная  деятельность</t>
  </si>
  <si>
    <t>Акцизы по подакцизным товарам (продукции), производимым на территории РФ</t>
  </si>
  <si>
    <t xml:space="preserve"> </t>
  </si>
  <si>
    <t>Налог, взимаемый в связи с применением упрощенной системы налогообложения</t>
  </si>
  <si>
    <t>Субсидии бюджетам 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</si>
  <si>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</si>
  <si>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Субсидии бюджетам городских округов на государственную поддержку  малого и среднего предпринимательства, включая крестьянские (фермерские хозяйства)</t>
  </si>
  <si>
    <t>Зам. главы администрации -</t>
  </si>
  <si>
    <t>начальник финансового управления администрации</t>
  </si>
  <si>
    <t xml:space="preserve">Годовые назначе                                  ния  </t>
  </si>
  <si>
    <t xml:space="preserve"> 1 05 01000 </t>
  </si>
  <si>
    <t>Доролнительное образование детей</t>
  </si>
  <si>
    <t>ЗДРАВООХРАНЕНИЕ</t>
  </si>
  <si>
    <t xml:space="preserve"> Другие вопросы в области здравоохранения</t>
  </si>
  <si>
    <t>Полковенкова С.В.</t>
  </si>
  <si>
    <t>Т. Л. Калентьева, тел. 8-34345-5-23-77</t>
  </si>
  <si>
    <t>по доходам по состоянию на  01  июля  2017 года.</t>
  </si>
  <si>
    <t>по расходам  по состоянию на 01 июля  2017 года.</t>
  </si>
  <si>
    <t>исполнитель Измоденова Л.А. . ,тел 8-34345-5-23-77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</si>
</sst>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  <numFmt numFmtId="187" formatCode="0.0%"/>
    <numFmt numFmtId="188" formatCode="#,##0.0"/>
  </numFmts>
  <fonts count="44">
    <font>
      <sz val="10"/>
      <name val="Arial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85" fontId="4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justify" vertical="top"/>
    </xf>
    <xf numFmtId="185" fontId="4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justify" vertical="top" wrapText="1"/>
    </xf>
    <xf numFmtId="185" fontId="1" fillId="0" borderId="11" xfId="0" applyNumberFormat="1" applyFont="1" applyBorder="1" applyAlignment="1">
      <alignment horizontal="center" vertical="top" wrapText="1"/>
    </xf>
    <xf numFmtId="185" fontId="3" fillId="0" borderId="11" xfId="0" applyNumberFormat="1" applyFont="1" applyBorder="1" applyAlignment="1">
      <alignment horizontal="center" vertical="top" wrapText="1"/>
    </xf>
    <xf numFmtId="185" fontId="1" fillId="0" borderId="11" xfId="0" applyNumberFormat="1" applyFont="1" applyFill="1" applyBorder="1" applyAlignment="1">
      <alignment horizontal="center"/>
    </xf>
    <xf numFmtId="185" fontId="1" fillId="0" borderId="12" xfId="0" applyNumberFormat="1" applyFont="1" applyFill="1" applyBorder="1" applyAlignment="1">
      <alignment horizontal="center"/>
    </xf>
    <xf numFmtId="185" fontId="1" fillId="0" borderId="13" xfId="0" applyNumberFormat="1" applyFont="1" applyFill="1" applyBorder="1" applyAlignment="1">
      <alignment horizontal="center"/>
    </xf>
    <xf numFmtId="185" fontId="4" fillId="0" borderId="14" xfId="0" applyNumberFormat="1" applyFont="1" applyFill="1" applyBorder="1" applyAlignment="1">
      <alignment horizontal="center"/>
    </xf>
    <xf numFmtId="185" fontId="1" fillId="0" borderId="11" xfId="0" applyNumberFormat="1" applyFont="1" applyFill="1" applyBorder="1" applyAlignment="1">
      <alignment horizontal="center" vertical="top"/>
    </xf>
    <xf numFmtId="185" fontId="4" fillId="0" borderId="0" xfId="0" applyNumberFormat="1" applyFont="1" applyFill="1" applyBorder="1" applyAlignment="1">
      <alignment horizontal="center" vertical="top"/>
    </xf>
    <xf numFmtId="0" fontId="1" fillId="0" borderId="11" xfId="0" applyFont="1" applyBorder="1" applyAlignment="1">
      <alignment horizontal="justify" vertical="top"/>
    </xf>
    <xf numFmtId="188" fontId="1" fillId="0" borderId="11" xfId="0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NumberFormat="1" applyFont="1" applyBorder="1" applyAlignment="1">
      <alignment horizontal="justify" vertical="top" wrapText="1"/>
    </xf>
    <xf numFmtId="185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wrapText="1"/>
    </xf>
    <xf numFmtId="180" fontId="1" fillId="0" borderId="15" xfId="0" applyNumberFormat="1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180" fontId="1" fillId="0" borderId="16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justify" vertical="top"/>
    </xf>
    <xf numFmtId="188" fontId="1" fillId="0" borderId="12" xfId="0" applyNumberFormat="1" applyFont="1" applyFill="1" applyBorder="1" applyAlignment="1">
      <alignment horizontal="center" vertical="top"/>
    </xf>
    <xf numFmtId="185" fontId="1" fillId="0" borderId="12" xfId="0" applyNumberFormat="1" applyFont="1" applyFill="1" applyBorder="1" applyAlignment="1">
      <alignment horizontal="center" vertical="top"/>
    </xf>
    <xf numFmtId="185" fontId="1" fillId="0" borderId="12" xfId="0" applyNumberFormat="1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88" fontId="4" fillId="0" borderId="14" xfId="0" applyNumberFormat="1" applyFont="1" applyBorder="1" applyAlignment="1">
      <alignment horizontal="center" wrapText="1"/>
    </xf>
    <xf numFmtId="185" fontId="4" fillId="0" borderId="14" xfId="0" applyNumberFormat="1" applyFont="1" applyBorder="1" applyAlignment="1">
      <alignment horizontal="center" wrapText="1"/>
    </xf>
    <xf numFmtId="0" fontId="4" fillId="0" borderId="18" xfId="0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justify" vertical="top"/>
    </xf>
    <xf numFmtId="188" fontId="1" fillId="0" borderId="13" xfId="0" applyNumberFormat="1" applyFont="1" applyFill="1" applyBorder="1" applyAlignment="1">
      <alignment horizontal="center" vertical="top"/>
    </xf>
    <xf numFmtId="185" fontId="1" fillId="0" borderId="13" xfId="0" applyNumberFormat="1" applyFont="1" applyFill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top"/>
    </xf>
    <xf numFmtId="0" fontId="3" fillId="0" borderId="12" xfId="0" applyNumberFormat="1" applyFont="1" applyBorder="1" applyAlignment="1">
      <alignment horizontal="justify" vertical="top" wrapText="1"/>
    </xf>
    <xf numFmtId="185" fontId="3" fillId="0" borderId="12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justify" vertical="top" wrapText="1"/>
    </xf>
    <xf numFmtId="185" fontId="4" fillId="0" borderId="14" xfId="0" applyNumberFormat="1" applyFont="1" applyFill="1" applyBorder="1" applyAlignment="1">
      <alignment horizontal="center" vertical="top"/>
    </xf>
    <xf numFmtId="185" fontId="4" fillId="0" borderId="14" xfId="0" applyNumberFormat="1" applyFont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/>
    </xf>
    <xf numFmtId="0" fontId="1" fillId="0" borderId="13" xfId="0" applyFont="1" applyBorder="1" applyAlignment="1">
      <alignment horizontal="justify" vertical="top" wrapText="1"/>
    </xf>
    <xf numFmtId="185" fontId="3" fillId="0" borderId="13" xfId="0" applyNumberFormat="1" applyFont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/>
    </xf>
    <xf numFmtId="0" fontId="4" fillId="0" borderId="14" xfId="0" applyFont="1" applyBorder="1" applyAlignment="1">
      <alignment horizontal="justify" vertical="top" wrapText="1"/>
    </xf>
    <xf numFmtId="185" fontId="1" fillId="0" borderId="14" xfId="0" applyNumberFormat="1" applyFont="1" applyBorder="1" applyAlignment="1">
      <alignment horizontal="center" vertical="top" wrapText="1"/>
    </xf>
    <xf numFmtId="185" fontId="1" fillId="0" borderId="12" xfId="0" applyNumberFormat="1" applyFont="1" applyBorder="1" applyAlignment="1">
      <alignment horizontal="center" wrapText="1"/>
    </xf>
    <xf numFmtId="185" fontId="4" fillId="0" borderId="14" xfId="0" applyNumberFormat="1" applyFont="1" applyBorder="1" applyAlignment="1">
      <alignment horizontal="center"/>
    </xf>
    <xf numFmtId="185" fontId="4" fillId="0" borderId="18" xfId="0" applyNumberFormat="1" applyFont="1" applyBorder="1" applyAlignment="1">
      <alignment horizontal="center"/>
    </xf>
    <xf numFmtId="185" fontId="4" fillId="0" borderId="18" xfId="0" applyNumberFormat="1" applyFont="1" applyFill="1" applyBorder="1" applyAlignment="1">
      <alignment horizontal="center" vertical="top"/>
    </xf>
    <xf numFmtId="185" fontId="4" fillId="0" borderId="18" xfId="0" applyNumberFormat="1" applyFont="1" applyFill="1" applyBorder="1" applyAlignment="1">
      <alignment horizontal="center"/>
    </xf>
    <xf numFmtId="185" fontId="1" fillId="0" borderId="14" xfId="0" applyNumberFormat="1" applyFont="1" applyFill="1" applyBorder="1" applyAlignment="1">
      <alignment horizontal="center"/>
    </xf>
    <xf numFmtId="185" fontId="1" fillId="0" borderId="18" xfId="0" applyNumberFormat="1" applyFont="1" applyFill="1" applyBorder="1" applyAlignment="1">
      <alignment horizontal="center"/>
    </xf>
    <xf numFmtId="185" fontId="1" fillId="0" borderId="20" xfId="0" applyNumberFormat="1" applyFont="1" applyBorder="1" applyAlignment="1">
      <alignment horizontal="center"/>
    </xf>
    <xf numFmtId="185" fontId="1" fillId="0" borderId="21" xfId="0" applyNumberFormat="1" applyFont="1" applyFill="1" applyBorder="1" applyAlignment="1">
      <alignment horizontal="center"/>
    </xf>
    <xf numFmtId="185" fontId="1" fillId="0" borderId="21" xfId="0" applyNumberFormat="1" applyFont="1" applyFill="1" applyBorder="1" applyAlignment="1">
      <alignment horizontal="center" vertical="center"/>
    </xf>
    <xf numFmtId="185" fontId="1" fillId="0" borderId="22" xfId="0" applyNumberFormat="1" applyFont="1" applyFill="1" applyBorder="1" applyAlignment="1">
      <alignment horizontal="center"/>
    </xf>
    <xf numFmtId="185" fontId="1" fillId="0" borderId="20" xfId="0" applyNumberFormat="1" applyFont="1" applyFill="1" applyBorder="1" applyAlignment="1">
      <alignment horizontal="center" vertical="top"/>
    </xf>
    <xf numFmtId="185" fontId="1" fillId="0" borderId="21" xfId="0" applyNumberFormat="1" applyFont="1" applyFill="1" applyBorder="1" applyAlignment="1">
      <alignment horizontal="center" vertical="top"/>
    </xf>
    <xf numFmtId="185" fontId="1" fillId="0" borderId="22" xfId="0" applyNumberFormat="1" applyFont="1" applyFill="1" applyBorder="1" applyAlignment="1">
      <alignment horizontal="center" vertical="top"/>
    </xf>
    <xf numFmtId="185" fontId="1" fillId="0" borderId="20" xfId="0" applyNumberFormat="1" applyFont="1" applyFill="1" applyBorder="1" applyAlignment="1">
      <alignment horizontal="center"/>
    </xf>
    <xf numFmtId="180" fontId="1" fillId="0" borderId="16" xfId="0" applyNumberFormat="1" applyFont="1" applyFill="1" applyBorder="1" applyAlignment="1">
      <alignment horizontal="center"/>
    </xf>
    <xf numFmtId="180" fontId="1" fillId="0" borderId="15" xfId="0" applyNumberFormat="1" applyFont="1" applyFill="1" applyBorder="1" applyAlignment="1">
      <alignment horizontal="center"/>
    </xf>
    <xf numFmtId="180" fontId="1" fillId="0" borderId="19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185" fontId="4" fillId="0" borderId="24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80" fontId="1" fillId="0" borderId="25" xfId="0" applyNumberFormat="1" applyFont="1" applyFill="1" applyBorder="1" applyAlignment="1">
      <alignment horizontal="center"/>
    </xf>
    <xf numFmtId="185" fontId="1" fillId="0" borderId="26" xfId="0" applyNumberFormat="1" applyFont="1" applyFill="1" applyBorder="1" applyAlignment="1">
      <alignment horizontal="center"/>
    </xf>
    <xf numFmtId="180" fontId="1" fillId="0" borderId="23" xfId="0" applyNumberFormat="1" applyFont="1" applyFill="1" applyBorder="1" applyAlignment="1">
      <alignment horizontal="center"/>
    </xf>
    <xf numFmtId="185" fontId="1" fillId="0" borderId="24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80" fontId="4" fillId="0" borderId="17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180" fontId="1" fillId="0" borderId="16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185" fontId="1" fillId="0" borderId="12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vertical="top" wrapText="1"/>
    </xf>
    <xf numFmtId="180" fontId="1" fillId="0" borderId="15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180" fontId="4" fillId="0" borderId="17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left" vertical="center" wrapText="1"/>
    </xf>
    <xf numFmtId="180" fontId="1" fillId="0" borderId="16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top" wrapText="1"/>
    </xf>
    <xf numFmtId="180" fontId="1" fillId="0" borderId="15" xfId="0" applyNumberFormat="1" applyFont="1" applyFill="1" applyBorder="1" applyAlignment="1">
      <alignment horizontal="center" vertical="top"/>
    </xf>
    <xf numFmtId="180" fontId="1" fillId="0" borderId="19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vertical="top" wrapText="1"/>
    </xf>
    <xf numFmtId="0" fontId="4" fillId="0" borderId="14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185" fontId="1" fillId="0" borderId="27" xfId="0" applyNumberFormat="1" applyFont="1" applyFill="1" applyBorder="1" applyAlignment="1">
      <alignment horizontal="center"/>
    </xf>
    <xf numFmtId="185" fontId="1" fillId="0" borderId="28" xfId="0" applyNumberFormat="1" applyFont="1" applyFill="1" applyBorder="1" applyAlignment="1">
      <alignment horizontal="center"/>
    </xf>
    <xf numFmtId="185" fontId="1" fillId="0" borderId="0" xfId="0" applyNumberFormat="1" applyFont="1" applyAlignment="1">
      <alignment/>
    </xf>
    <xf numFmtId="0" fontId="8" fillId="0" borderId="14" xfId="0" applyFont="1" applyFill="1" applyBorder="1" applyAlignment="1">
      <alignment horizontal="justify" vertical="top" wrapText="1"/>
    </xf>
    <xf numFmtId="0" fontId="9" fillId="0" borderId="14" xfId="0" applyFont="1" applyFill="1" applyBorder="1" applyAlignment="1">
      <alignment horizontal="justify" vertical="top" wrapText="1"/>
    </xf>
    <xf numFmtId="180" fontId="4" fillId="0" borderId="23" xfId="0" applyNumberFormat="1" applyFont="1" applyFill="1" applyBorder="1" applyAlignment="1">
      <alignment horizontal="center"/>
    </xf>
    <xf numFmtId="185" fontId="4" fillId="0" borderId="28" xfId="0" applyNumberFormat="1" applyFont="1" applyFill="1" applyBorder="1" applyAlignment="1">
      <alignment horizontal="center"/>
    </xf>
    <xf numFmtId="185" fontId="1" fillId="0" borderId="29" xfId="0" applyNumberFormat="1" applyFont="1" applyFill="1" applyBorder="1" applyAlignment="1">
      <alignment horizontal="center"/>
    </xf>
    <xf numFmtId="180" fontId="1" fillId="0" borderId="30" xfId="0" applyNumberFormat="1" applyFont="1" applyFill="1" applyBorder="1" applyAlignment="1">
      <alignment horizontal="center"/>
    </xf>
    <xf numFmtId="0" fontId="1" fillId="0" borderId="31" xfId="0" applyFont="1" applyFill="1" applyBorder="1" applyAlignment="1">
      <alignment/>
    </xf>
    <xf numFmtId="185" fontId="1" fillId="0" borderId="31" xfId="0" applyNumberFormat="1" applyFont="1" applyFill="1" applyBorder="1" applyAlignment="1">
      <alignment horizontal="center"/>
    </xf>
    <xf numFmtId="188" fontId="4" fillId="0" borderId="24" xfId="0" applyNumberFormat="1" applyFont="1" applyFill="1" applyBorder="1" applyAlignment="1">
      <alignment horizontal="center"/>
    </xf>
    <xf numFmtId="188" fontId="1" fillId="0" borderId="24" xfId="0" applyNumberFormat="1" applyFont="1" applyFill="1" applyBorder="1" applyAlignment="1">
      <alignment horizontal="center"/>
    </xf>
    <xf numFmtId="188" fontId="4" fillId="0" borderId="32" xfId="0" applyNumberFormat="1" applyFont="1" applyFill="1" applyBorder="1" applyAlignment="1">
      <alignment horizontal="center"/>
    </xf>
    <xf numFmtId="188" fontId="4" fillId="0" borderId="14" xfId="0" applyNumberFormat="1" applyFont="1" applyFill="1" applyBorder="1" applyAlignment="1">
      <alignment horizontal="center" vertical="top"/>
    </xf>
    <xf numFmtId="188" fontId="3" fillId="0" borderId="12" xfId="0" applyNumberFormat="1" applyFont="1" applyFill="1" applyBorder="1" applyAlignment="1">
      <alignment horizontal="center" vertical="top"/>
    </xf>
    <xf numFmtId="188" fontId="3" fillId="0" borderId="11" xfId="0" applyNumberFormat="1" applyFont="1" applyFill="1" applyBorder="1" applyAlignment="1">
      <alignment horizontal="center" vertical="top"/>
    </xf>
    <xf numFmtId="188" fontId="3" fillId="0" borderId="13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2" fillId="0" borderId="17" xfId="0" applyFont="1" applyBorder="1" applyAlignment="1">
      <alignment horizontal="justify" vertical="top"/>
    </xf>
    <xf numFmtId="0" fontId="2" fillId="0" borderId="14" xfId="0" applyFont="1" applyBorder="1" applyAlignment="1">
      <alignment horizontal="justify" vertical="top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zoomScaleSheetLayoutView="75" zoomScalePageLayoutView="0" workbookViewId="0" topLeftCell="A37">
      <selection activeCell="J44" sqref="J44"/>
    </sheetView>
  </sheetViews>
  <sheetFormatPr defaultColWidth="9.140625" defaultRowHeight="12.75"/>
  <cols>
    <col min="1" max="1" width="13.28125" style="0" customWidth="1"/>
    <col min="2" max="2" width="46.57421875" style="0" customWidth="1"/>
    <col min="3" max="3" width="14.57421875" style="0" customWidth="1"/>
    <col min="4" max="4" width="13.140625" style="0" customWidth="1"/>
    <col min="5" max="5" width="9.7109375" style="0" customWidth="1"/>
  </cols>
  <sheetData>
    <row r="1" spans="1:5" ht="30" customHeight="1">
      <c r="A1" s="1"/>
      <c r="B1" s="1"/>
      <c r="C1" s="2"/>
      <c r="D1" s="1" t="s">
        <v>106</v>
      </c>
      <c r="E1" s="1"/>
    </row>
    <row r="2" spans="1:5" ht="15">
      <c r="A2" s="1"/>
      <c r="B2" s="136"/>
      <c r="C2" s="136"/>
      <c r="D2" s="136"/>
      <c r="E2" s="136"/>
    </row>
    <row r="3" spans="1:5" ht="15">
      <c r="A3" s="137" t="s">
        <v>101</v>
      </c>
      <c r="B3" s="137"/>
      <c r="C3" s="137"/>
      <c r="D3" s="137"/>
      <c r="E3" s="137"/>
    </row>
    <row r="4" spans="1:5" ht="12.75" customHeight="1">
      <c r="A4" s="137" t="s">
        <v>133</v>
      </c>
      <c r="B4" s="137"/>
      <c r="C4" s="137"/>
      <c r="D4" s="137"/>
      <c r="E4" s="137"/>
    </row>
    <row r="5" spans="1:5" ht="15.75" customHeight="1" thickBot="1">
      <c r="A5" s="1"/>
      <c r="B5" s="1"/>
      <c r="C5" s="1"/>
      <c r="D5" s="138" t="s">
        <v>0</v>
      </c>
      <c r="E5" s="138"/>
    </row>
    <row r="6" spans="1:5" ht="12.75" customHeight="1">
      <c r="A6" s="139" t="s">
        <v>1</v>
      </c>
      <c r="B6" s="130" t="s">
        <v>2</v>
      </c>
      <c r="C6" s="133" t="s">
        <v>83</v>
      </c>
      <c r="D6" s="133" t="s">
        <v>3</v>
      </c>
      <c r="E6" s="133" t="s">
        <v>84</v>
      </c>
    </row>
    <row r="7" spans="1:5" ht="12.75" customHeight="1">
      <c r="A7" s="140"/>
      <c r="B7" s="131"/>
      <c r="C7" s="134"/>
      <c r="D7" s="134"/>
      <c r="E7" s="134"/>
    </row>
    <row r="8" spans="1:5" ht="65.25" customHeight="1" thickBot="1">
      <c r="A8" s="141"/>
      <c r="B8" s="132"/>
      <c r="C8" s="135"/>
      <c r="D8" s="135"/>
      <c r="E8" s="135"/>
    </row>
    <row r="9" spans="1:5" ht="26.25" customHeight="1" thickBot="1">
      <c r="A9" s="34" t="s">
        <v>4</v>
      </c>
      <c r="B9" s="35" t="s">
        <v>5</v>
      </c>
      <c r="C9" s="36">
        <v>396433.8</v>
      </c>
      <c r="D9" s="36">
        <v>184562.2</v>
      </c>
      <c r="E9" s="37">
        <v>46.6</v>
      </c>
    </row>
    <row r="10" spans="1:5" ht="19.5" customHeight="1">
      <c r="A10" s="29" t="s">
        <v>6</v>
      </c>
      <c r="B10" s="30" t="s">
        <v>7</v>
      </c>
      <c r="C10" s="31">
        <v>216044</v>
      </c>
      <c r="D10" s="32">
        <v>109024</v>
      </c>
      <c r="E10" s="33">
        <v>50.5</v>
      </c>
    </row>
    <row r="11" spans="1:5" ht="29.25" customHeight="1">
      <c r="A11" s="25" t="s">
        <v>108</v>
      </c>
      <c r="B11" s="18" t="s">
        <v>118</v>
      </c>
      <c r="C11" s="19">
        <v>6845</v>
      </c>
      <c r="D11" s="16">
        <v>3697.7</v>
      </c>
      <c r="E11" s="10">
        <v>54</v>
      </c>
    </row>
    <row r="12" spans="1:5" ht="28.5" customHeight="1">
      <c r="A12" s="26" t="s">
        <v>8</v>
      </c>
      <c r="B12" s="9" t="s">
        <v>9</v>
      </c>
      <c r="C12" s="19">
        <v>6880</v>
      </c>
      <c r="D12" s="16">
        <v>2878.2</v>
      </c>
      <c r="E12" s="10">
        <v>41.8</v>
      </c>
    </row>
    <row r="13" spans="1:5" ht="30" customHeight="1">
      <c r="A13" s="26" t="s">
        <v>127</v>
      </c>
      <c r="B13" s="9" t="s">
        <v>120</v>
      </c>
      <c r="C13" s="19">
        <v>24705</v>
      </c>
      <c r="D13" s="16">
        <v>11393.7</v>
      </c>
      <c r="E13" s="10">
        <v>46.1</v>
      </c>
    </row>
    <row r="14" spans="1:5" ht="16.5" customHeight="1">
      <c r="A14" s="27" t="s">
        <v>10</v>
      </c>
      <c r="B14" s="9" t="s">
        <v>11</v>
      </c>
      <c r="C14" s="19">
        <v>16</v>
      </c>
      <c r="D14" s="16">
        <v>76.5</v>
      </c>
      <c r="E14" s="10">
        <v>478.1</v>
      </c>
    </row>
    <row r="15" spans="1:5" ht="29.25" customHeight="1">
      <c r="A15" s="27" t="s">
        <v>109</v>
      </c>
      <c r="B15" s="9" t="s">
        <v>110</v>
      </c>
      <c r="C15" s="19">
        <v>1726</v>
      </c>
      <c r="D15" s="16">
        <v>843.3</v>
      </c>
      <c r="E15" s="10">
        <v>48.9</v>
      </c>
    </row>
    <row r="16" spans="1:5" ht="16.5" customHeight="1">
      <c r="A16" s="27" t="s">
        <v>12</v>
      </c>
      <c r="B16" s="9" t="s">
        <v>13</v>
      </c>
      <c r="C16" s="19">
        <v>14885</v>
      </c>
      <c r="D16" s="16">
        <v>2028.6</v>
      </c>
      <c r="E16" s="10">
        <v>13.6</v>
      </c>
    </row>
    <row r="17" spans="1:5" ht="15">
      <c r="A17" s="26" t="s">
        <v>14</v>
      </c>
      <c r="B17" s="18" t="s">
        <v>15</v>
      </c>
      <c r="C17" s="19">
        <v>35155</v>
      </c>
      <c r="D17" s="16">
        <v>10622.8</v>
      </c>
      <c r="E17" s="10">
        <v>30.2</v>
      </c>
    </row>
    <row r="18" spans="1:5" ht="15">
      <c r="A18" s="26" t="s">
        <v>16</v>
      </c>
      <c r="B18" s="18" t="s">
        <v>17</v>
      </c>
      <c r="C18" s="19">
        <v>5275</v>
      </c>
      <c r="D18" s="16">
        <v>2748.2</v>
      </c>
      <c r="E18" s="10">
        <v>52.1</v>
      </c>
    </row>
    <row r="19" spans="1:5" ht="28.5" customHeight="1">
      <c r="A19" s="26" t="s">
        <v>18</v>
      </c>
      <c r="B19" s="9" t="s">
        <v>85</v>
      </c>
      <c r="C19" s="19">
        <v>0</v>
      </c>
      <c r="D19" s="16">
        <v>1.2</v>
      </c>
      <c r="E19" s="10">
        <v>0</v>
      </c>
    </row>
    <row r="20" spans="1:5" ht="44.25" customHeight="1">
      <c r="A20" s="26" t="s">
        <v>19</v>
      </c>
      <c r="B20" s="9" t="s">
        <v>86</v>
      </c>
      <c r="C20" s="19">
        <v>59873.4</v>
      </c>
      <c r="D20" s="16">
        <v>22084.9</v>
      </c>
      <c r="E20" s="10">
        <v>36.9</v>
      </c>
    </row>
    <row r="21" spans="1:5" ht="19.5" customHeight="1">
      <c r="A21" s="26" t="s">
        <v>20</v>
      </c>
      <c r="B21" s="9" t="s">
        <v>21</v>
      </c>
      <c r="C21" s="19">
        <v>2962</v>
      </c>
      <c r="D21" s="16">
        <v>6534.9</v>
      </c>
      <c r="E21" s="10">
        <v>220.6</v>
      </c>
    </row>
    <row r="22" spans="1:5" ht="30">
      <c r="A22" s="28" t="s">
        <v>22</v>
      </c>
      <c r="B22" s="20" t="s">
        <v>23</v>
      </c>
      <c r="C22" s="19">
        <v>1304</v>
      </c>
      <c r="D22" s="16">
        <v>1086.2</v>
      </c>
      <c r="E22" s="10">
        <v>83.3</v>
      </c>
    </row>
    <row r="23" spans="1:5" ht="30">
      <c r="A23" s="28" t="s">
        <v>24</v>
      </c>
      <c r="B23" s="9" t="s">
        <v>25</v>
      </c>
      <c r="C23" s="19">
        <v>16202.5</v>
      </c>
      <c r="D23" s="16">
        <v>6195.2</v>
      </c>
      <c r="E23" s="10">
        <v>38.2</v>
      </c>
    </row>
    <row r="24" spans="1:5" ht="15">
      <c r="A24" s="27" t="s">
        <v>26</v>
      </c>
      <c r="B24" s="9" t="s">
        <v>27</v>
      </c>
      <c r="C24" s="19">
        <v>0</v>
      </c>
      <c r="D24" s="16">
        <v>0</v>
      </c>
      <c r="E24" s="10">
        <v>0</v>
      </c>
    </row>
    <row r="25" spans="1:5" ht="15.75" customHeight="1">
      <c r="A25" s="28" t="s">
        <v>28</v>
      </c>
      <c r="B25" s="9" t="s">
        <v>29</v>
      </c>
      <c r="C25" s="19">
        <v>4248.9</v>
      </c>
      <c r="D25" s="16">
        <v>5257.9</v>
      </c>
      <c r="E25" s="10">
        <v>123.7</v>
      </c>
    </row>
    <row r="26" spans="1:5" ht="15.75" thickBot="1">
      <c r="A26" s="39" t="s">
        <v>30</v>
      </c>
      <c r="B26" s="40" t="s">
        <v>31</v>
      </c>
      <c r="C26" s="41">
        <v>312</v>
      </c>
      <c r="D26" s="42">
        <v>88.9</v>
      </c>
      <c r="E26" s="10">
        <v>28.5</v>
      </c>
    </row>
    <row r="27" spans="1:5" ht="21" customHeight="1" thickBot="1">
      <c r="A27" s="46" t="s">
        <v>32</v>
      </c>
      <c r="B27" s="47" t="s">
        <v>33</v>
      </c>
      <c r="C27" s="123">
        <v>755400.3</v>
      </c>
      <c r="D27" s="123">
        <v>419024.1</v>
      </c>
      <c r="E27" s="49">
        <v>55.5</v>
      </c>
    </row>
    <row r="28" spans="1:5" ht="28.5" customHeight="1">
      <c r="A28" s="43" t="s">
        <v>34</v>
      </c>
      <c r="B28" s="44" t="s">
        <v>35</v>
      </c>
      <c r="C28" s="124">
        <v>764121</v>
      </c>
      <c r="D28" s="124">
        <v>423284.7</v>
      </c>
      <c r="E28" s="45">
        <v>55.4</v>
      </c>
    </row>
    <row r="29" spans="1:5" ht="30">
      <c r="A29" s="28" t="s">
        <v>36</v>
      </c>
      <c r="B29" s="9" t="s">
        <v>87</v>
      </c>
      <c r="C29" s="19">
        <v>0</v>
      </c>
      <c r="D29" s="19">
        <v>0</v>
      </c>
      <c r="E29" s="10">
        <v>0</v>
      </c>
    </row>
    <row r="30" spans="1:5" ht="30" customHeight="1">
      <c r="A30" s="28" t="s">
        <v>89</v>
      </c>
      <c r="B30" s="18" t="s">
        <v>88</v>
      </c>
      <c r="C30" s="125">
        <v>0</v>
      </c>
      <c r="D30" s="125">
        <v>0</v>
      </c>
      <c r="E30" s="11">
        <v>0</v>
      </c>
    </row>
    <row r="31" spans="1:5" ht="43.5" customHeight="1" thickBot="1">
      <c r="A31" s="28" t="s">
        <v>37</v>
      </c>
      <c r="B31" s="9" t="s">
        <v>121</v>
      </c>
      <c r="C31" s="19">
        <v>258124.2</v>
      </c>
      <c r="D31" s="19">
        <v>132860.8</v>
      </c>
      <c r="E31" s="10">
        <v>51.5</v>
      </c>
    </row>
    <row r="32" spans="1:9" ht="60.75" thickBot="1">
      <c r="A32" s="28" t="s">
        <v>90</v>
      </c>
      <c r="B32" s="9" t="s">
        <v>123</v>
      </c>
      <c r="C32" s="125">
        <v>0</v>
      </c>
      <c r="D32" s="125">
        <v>1834.7</v>
      </c>
      <c r="E32" s="10">
        <v>0</v>
      </c>
      <c r="H32" s="7"/>
      <c r="I32" s="8"/>
    </row>
    <row r="33" spans="1:9" ht="12.75" customHeight="1" hidden="1">
      <c r="A33" s="28"/>
      <c r="B33" s="18"/>
      <c r="C33" s="19">
        <v>505996.8</v>
      </c>
      <c r="D33" s="19">
        <v>290423.9</v>
      </c>
      <c r="E33" s="10">
        <v>57.4</v>
      </c>
      <c r="I33" s="8"/>
    </row>
    <row r="34" spans="1:9" ht="30" customHeight="1">
      <c r="A34" s="28" t="s">
        <v>38</v>
      </c>
      <c r="B34" s="18" t="s">
        <v>122</v>
      </c>
      <c r="C34" s="19">
        <v>0</v>
      </c>
      <c r="D34" s="19">
        <v>0</v>
      </c>
      <c r="E34" s="10">
        <v>0</v>
      </c>
      <c r="I34" s="8"/>
    </row>
    <row r="35" spans="1:5" ht="21" customHeight="1">
      <c r="A35" s="28" t="s">
        <v>39</v>
      </c>
      <c r="B35" s="21" t="s">
        <v>113</v>
      </c>
      <c r="C35" s="19">
        <v>809.7</v>
      </c>
      <c r="D35" s="19">
        <v>0</v>
      </c>
      <c r="E35" s="10">
        <v>0</v>
      </c>
    </row>
    <row r="36" spans="1:5" ht="30.75" customHeight="1">
      <c r="A36" s="28" t="s">
        <v>40</v>
      </c>
      <c r="B36" s="9" t="s">
        <v>91</v>
      </c>
      <c r="C36" s="19">
        <v>0</v>
      </c>
      <c r="D36" s="19">
        <v>0</v>
      </c>
      <c r="E36" s="10">
        <v>0</v>
      </c>
    </row>
    <row r="37" spans="1:7" ht="91.5" customHeight="1">
      <c r="A37" s="28" t="s">
        <v>111</v>
      </c>
      <c r="B37" s="9" t="s">
        <v>112</v>
      </c>
      <c r="C37" s="125">
        <v>-9530.4</v>
      </c>
      <c r="D37" s="125">
        <v>-4260.6</v>
      </c>
      <c r="E37" s="11">
        <v>0</v>
      </c>
      <c r="G37" s="6"/>
    </row>
    <row r="38" spans="1:7" ht="60" customHeight="1" thickBot="1">
      <c r="A38" s="50" t="s">
        <v>92</v>
      </c>
      <c r="B38" s="51" t="s">
        <v>93</v>
      </c>
      <c r="C38" s="126">
        <v>0</v>
      </c>
      <c r="D38" s="126">
        <v>0</v>
      </c>
      <c r="E38" s="52">
        <v>0</v>
      </c>
      <c r="G38" s="6"/>
    </row>
    <row r="39" spans="1:5" ht="29.25" customHeight="1" thickBot="1">
      <c r="A39" s="53" t="s">
        <v>41</v>
      </c>
      <c r="B39" s="54" t="s">
        <v>42</v>
      </c>
      <c r="C39" s="123">
        <v>0</v>
      </c>
      <c r="D39" s="123">
        <v>0</v>
      </c>
      <c r="E39" s="55">
        <v>52.4</v>
      </c>
    </row>
    <row r="40" spans="1:5" ht="18" customHeight="1" thickBot="1">
      <c r="A40" s="128" t="s">
        <v>43</v>
      </c>
      <c r="B40" s="129"/>
      <c r="C40" s="123">
        <f>C9+C27</f>
        <v>1151834.1</v>
      </c>
      <c r="D40" s="123">
        <f>D9+D27</f>
        <v>603586.3</v>
      </c>
      <c r="E40" s="49">
        <f>D40/C40*100</f>
        <v>52.402190558518804</v>
      </c>
    </row>
    <row r="41" spans="1:5" ht="18" customHeight="1">
      <c r="A41" s="4"/>
      <c r="B41" s="4"/>
      <c r="C41" s="17"/>
      <c r="D41" s="17"/>
      <c r="E41" s="5"/>
    </row>
    <row r="42" spans="1:5" ht="18" customHeight="1">
      <c r="A42" s="4"/>
      <c r="B42" s="4"/>
      <c r="C42" s="17"/>
      <c r="D42" s="17"/>
      <c r="E42" s="5"/>
    </row>
    <row r="43" spans="1:5" ht="18" customHeight="1">
      <c r="A43" s="4"/>
      <c r="B43" s="4"/>
      <c r="C43" s="17"/>
      <c r="D43" s="17"/>
      <c r="E43" s="5"/>
    </row>
    <row r="44" spans="1:5" ht="18" customHeight="1">
      <c r="A44" s="4"/>
      <c r="B44" s="4"/>
      <c r="C44" s="3"/>
      <c r="D44" s="3"/>
      <c r="E44" s="5"/>
    </row>
    <row r="45" spans="1:5" ht="14.25" customHeight="1">
      <c r="A45" s="1"/>
      <c r="B45" s="1"/>
      <c r="C45" s="1"/>
      <c r="D45" s="1"/>
      <c r="E45" s="1"/>
    </row>
    <row r="46" spans="1:5" ht="15" customHeight="1" hidden="1">
      <c r="A46" s="1"/>
      <c r="B46" s="1"/>
      <c r="C46" s="1"/>
      <c r="D46" s="1"/>
      <c r="E46" s="1"/>
    </row>
    <row r="47" spans="1:5" ht="15">
      <c r="A47" s="127" t="s">
        <v>124</v>
      </c>
      <c r="B47" s="127"/>
      <c r="C47" s="1"/>
      <c r="D47" s="1"/>
      <c r="E47" s="1"/>
    </row>
    <row r="48" spans="1:5" ht="15">
      <c r="A48" s="1" t="s">
        <v>125</v>
      </c>
      <c r="B48" s="1"/>
      <c r="C48" s="1"/>
      <c r="D48" s="1" t="s">
        <v>131</v>
      </c>
      <c r="E48" s="1"/>
    </row>
    <row r="49" spans="1:5" ht="15">
      <c r="A49" s="1"/>
      <c r="B49" s="1"/>
      <c r="C49" s="1"/>
      <c r="D49" s="1"/>
      <c r="E49" s="1"/>
    </row>
    <row r="50" spans="1:5" ht="15">
      <c r="A50" s="1" t="s">
        <v>115</v>
      </c>
      <c r="B50" s="1" t="s">
        <v>132</v>
      </c>
      <c r="C50" s="1"/>
      <c r="D50" s="1"/>
      <c r="E50" s="1"/>
    </row>
    <row r="51" spans="1:5" ht="15">
      <c r="A51" s="1"/>
      <c r="B51" s="1"/>
      <c r="C51" s="1"/>
      <c r="D51" s="1"/>
      <c r="E51" s="1"/>
    </row>
    <row r="52" ht="15">
      <c r="B52" s="1"/>
    </row>
  </sheetData>
  <sheetProtection/>
  <mergeCells count="11">
    <mergeCell ref="A6:A8"/>
    <mergeCell ref="A47:B47"/>
    <mergeCell ref="A40:B40"/>
    <mergeCell ref="B6:B8"/>
    <mergeCell ref="C6:C8"/>
    <mergeCell ref="B2:E2"/>
    <mergeCell ref="A3:E3"/>
    <mergeCell ref="A4:E4"/>
    <mergeCell ref="D5:E5"/>
    <mergeCell ref="E6:E8"/>
    <mergeCell ref="D6:D8"/>
  </mergeCells>
  <printOptions/>
  <pageMargins left="0.57" right="0.23" top="0.46" bottom="0.58" header="0.21" footer="0.3"/>
  <pageSetup horizontalDpi="600" verticalDpi="600" orientation="portrait" paperSize="9" scale="96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32">
      <selection activeCell="N43" sqref="N43"/>
    </sheetView>
  </sheetViews>
  <sheetFormatPr defaultColWidth="9.140625" defaultRowHeight="12.75"/>
  <cols>
    <col min="1" max="1" width="5.8515625" style="0" customWidth="1"/>
    <col min="2" max="2" width="62.140625" style="0" customWidth="1"/>
    <col min="3" max="3" width="11.8515625" style="0" customWidth="1"/>
    <col min="4" max="4" width="1.1484375" style="0" hidden="1" customWidth="1"/>
    <col min="5" max="5" width="11.00390625" style="0" customWidth="1"/>
    <col min="6" max="6" width="6.7109375" style="0" hidden="1" customWidth="1"/>
    <col min="7" max="7" width="8.8515625" style="0" customWidth="1"/>
  </cols>
  <sheetData>
    <row r="1" spans="1:7" ht="15">
      <c r="A1" s="1"/>
      <c r="B1" s="1"/>
      <c r="C1" s="1"/>
      <c r="D1" s="1"/>
      <c r="E1" s="1" t="s">
        <v>44</v>
      </c>
      <c r="F1" s="1"/>
      <c r="G1" s="1"/>
    </row>
    <row r="2" spans="1:7" ht="18" customHeight="1">
      <c r="A2" s="1"/>
      <c r="B2" s="142"/>
      <c r="C2" s="142"/>
      <c r="D2" s="142"/>
      <c r="E2" s="142"/>
      <c r="F2" s="142"/>
      <c r="G2" s="142"/>
    </row>
    <row r="3" spans="1:7" ht="15">
      <c r="A3" s="137" t="s">
        <v>101</v>
      </c>
      <c r="B3" s="137"/>
      <c r="C3" s="137"/>
      <c r="D3" s="137"/>
      <c r="E3" s="137"/>
      <c r="F3" s="137"/>
      <c r="G3" s="137"/>
    </row>
    <row r="4" spans="1:7" ht="15">
      <c r="A4" s="137" t="s">
        <v>134</v>
      </c>
      <c r="B4" s="137"/>
      <c r="C4" s="137"/>
      <c r="D4" s="137"/>
      <c r="E4" s="137"/>
      <c r="F4" s="137"/>
      <c r="G4" s="137"/>
    </row>
    <row r="5" spans="1:7" ht="15.75" thickBot="1">
      <c r="A5" s="1"/>
      <c r="B5" s="1"/>
      <c r="C5" s="1"/>
      <c r="D5" s="1"/>
      <c r="E5" s="143" t="s">
        <v>45</v>
      </c>
      <c r="F5" s="143"/>
      <c r="G5" s="143"/>
    </row>
    <row r="6" spans="1:7" ht="91.5" customHeight="1" thickBot="1">
      <c r="A6" s="82" t="s">
        <v>46</v>
      </c>
      <c r="B6" s="83" t="s">
        <v>47</v>
      </c>
      <c r="C6" s="83" t="s">
        <v>126</v>
      </c>
      <c r="D6" s="83" t="s">
        <v>48</v>
      </c>
      <c r="E6" s="83" t="s">
        <v>49</v>
      </c>
      <c r="F6" s="35" t="s">
        <v>50</v>
      </c>
      <c r="G6" s="38" t="s">
        <v>82</v>
      </c>
    </row>
    <row r="7" spans="1:7" ht="15" thickBot="1">
      <c r="A7" s="84">
        <v>100</v>
      </c>
      <c r="B7" s="85" t="s">
        <v>51</v>
      </c>
      <c r="C7" s="15">
        <f>C8+C9+C10+C12+C13+C14+C15+C11</f>
        <v>97303.70000000001</v>
      </c>
      <c r="D7" s="15">
        <f>D8+D9+D10+D12+D13+D14+D15</f>
        <v>0</v>
      </c>
      <c r="E7" s="15">
        <f>E8+E9+E10+E12+E13+E14+E15+E11</f>
        <v>43243.8</v>
      </c>
      <c r="F7" s="57">
        <f>F8+F9+F10+F12+F13+F14+F15</f>
        <v>0</v>
      </c>
      <c r="G7" s="58">
        <f>E7/C7%</f>
        <v>44.44209213010399</v>
      </c>
    </row>
    <row r="8" spans="1:7" ht="15">
      <c r="A8" s="86">
        <v>102</v>
      </c>
      <c r="B8" s="87" t="s">
        <v>80</v>
      </c>
      <c r="C8" s="88">
        <v>2193.5</v>
      </c>
      <c r="D8" s="88"/>
      <c r="E8" s="88">
        <v>1102.2</v>
      </c>
      <c r="F8" s="56"/>
      <c r="G8" s="63">
        <f aca="true" t="shared" si="0" ref="G8:G21">E8/C8%</f>
        <v>50.24846136311831</v>
      </c>
    </row>
    <row r="9" spans="1:7" ht="30">
      <c r="A9" s="72">
        <v>103</v>
      </c>
      <c r="B9" s="24" t="s">
        <v>52</v>
      </c>
      <c r="C9" s="12">
        <v>3277.4</v>
      </c>
      <c r="D9" s="12"/>
      <c r="E9" s="12">
        <v>1445.6</v>
      </c>
      <c r="F9" s="12"/>
      <c r="G9" s="63">
        <f t="shared" si="0"/>
        <v>44.10813449685726</v>
      </c>
    </row>
    <row r="10" spans="1:7" ht="30">
      <c r="A10" s="72">
        <v>104</v>
      </c>
      <c r="B10" s="24" t="s">
        <v>81</v>
      </c>
      <c r="C10" s="12">
        <v>34841.9</v>
      </c>
      <c r="D10" s="12"/>
      <c r="E10" s="12">
        <v>16918.3</v>
      </c>
      <c r="F10" s="12"/>
      <c r="G10" s="64">
        <f t="shared" si="0"/>
        <v>48.557340443546416</v>
      </c>
    </row>
    <row r="11" spans="1:7" ht="15">
      <c r="A11" s="72">
        <v>105</v>
      </c>
      <c r="B11" s="24" t="s">
        <v>116</v>
      </c>
      <c r="C11" s="12">
        <v>0</v>
      </c>
      <c r="D11" s="12"/>
      <c r="E11" s="12">
        <v>0</v>
      </c>
      <c r="F11" s="12"/>
      <c r="G11" s="64">
        <v>0</v>
      </c>
    </row>
    <row r="12" spans="1:7" ht="45" customHeight="1">
      <c r="A12" s="72">
        <v>106</v>
      </c>
      <c r="B12" s="89" t="s">
        <v>104</v>
      </c>
      <c r="C12" s="12">
        <v>13097.5</v>
      </c>
      <c r="D12" s="12"/>
      <c r="E12" s="12">
        <v>6613</v>
      </c>
      <c r="F12" s="12"/>
      <c r="G12" s="64">
        <f t="shared" si="0"/>
        <v>50.49055163199084</v>
      </c>
    </row>
    <row r="13" spans="1:7" ht="21" customHeight="1">
      <c r="A13" s="90">
        <v>107</v>
      </c>
      <c r="B13" s="23" t="s">
        <v>114</v>
      </c>
      <c r="C13" s="22">
        <v>6080</v>
      </c>
      <c r="D13" s="22"/>
      <c r="E13" s="22">
        <v>0</v>
      </c>
      <c r="F13" s="22"/>
      <c r="G13" s="65">
        <v>0</v>
      </c>
    </row>
    <row r="14" spans="1:7" ht="15">
      <c r="A14" s="72">
        <v>111</v>
      </c>
      <c r="B14" s="23" t="s">
        <v>105</v>
      </c>
      <c r="C14" s="12">
        <v>108</v>
      </c>
      <c r="D14" s="12"/>
      <c r="E14" s="12">
        <v>0</v>
      </c>
      <c r="F14" s="12"/>
      <c r="G14" s="64">
        <f t="shared" si="0"/>
        <v>0</v>
      </c>
    </row>
    <row r="15" spans="1:7" ht="15.75" thickBot="1">
      <c r="A15" s="73">
        <v>113</v>
      </c>
      <c r="B15" s="91" t="s">
        <v>54</v>
      </c>
      <c r="C15" s="14">
        <v>37705.4</v>
      </c>
      <c r="D15" s="14"/>
      <c r="E15" s="14">
        <v>17164.7</v>
      </c>
      <c r="F15" s="14"/>
      <c r="G15" s="66">
        <f t="shared" si="0"/>
        <v>45.52318766012295</v>
      </c>
    </row>
    <row r="16" spans="1:7" ht="29.25" thickBot="1">
      <c r="A16" s="92">
        <v>300</v>
      </c>
      <c r="B16" s="93" t="s">
        <v>117</v>
      </c>
      <c r="C16" s="48">
        <f>C17+C18+C19</f>
        <v>14573.8</v>
      </c>
      <c r="D16" s="48">
        <f>D17+D18+D19</f>
        <v>0</v>
      </c>
      <c r="E16" s="48">
        <f>E17+E18+E19</f>
        <v>5940.4</v>
      </c>
      <c r="F16" s="48"/>
      <c r="G16" s="59">
        <f t="shared" si="0"/>
        <v>40.7608173571752</v>
      </c>
    </row>
    <row r="17" spans="1:7" ht="30" customHeight="1">
      <c r="A17" s="94">
        <v>309</v>
      </c>
      <c r="B17" s="95" t="s">
        <v>94</v>
      </c>
      <c r="C17" s="32">
        <v>12190.1</v>
      </c>
      <c r="D17" s="32"/>
      <c r="E17" s="32">
        <v>5466.2</v>
      </c>
      <c r="F17" s="32"/>
      <c r="G17" s="67">
        <f t="shared" si="0"/>
        <v>44.84130564966653</v>
      </c>
    </row>
    <row r="18" spans="1:7" ht="15">
      <c r="A18" s="96">
        <v>310</v>
      </c>
      <c r="B18" s="89" t="s">
        <v>55</v>
      </c>
      <c r="C18" s="16">
        <v>1427.9</v>
      </c>
      <c r="D18" s="16"/>
      <c r="E18" s="16">
        <v>95.7</v>
      </c>
      <c r="F18" s="16"/>
      <c r="G18" s="68">
        <f t="shared" si="0"/>
        <v>6.702150010504937</v>
      </c>
    </row>
    <row r="19" spans="1:7" ht="30.75" thickBot="1">
      <c r="A19" s="97">
        <v>314</v>
      </c>
      <c r="B19" s="98" t="s">
        <v>95</v>
      </c>
      <c r="C19" s="42">
        <v>955.8</v>
      </c>
      <c r="D19" s="42"/>
      <c r="E19" s="42">
        <v>378.5</v>
      </c>
      <c r="F19" s="42"/>
      <c r="G19" s="69">
        <f t="shared" si="0"/>
        <v>39.60033479807491</v>
      </c>
    </row>
    <row r="20" spans="1:7" ht="15" thickBot="1">
      <c r="A20" s="92">
        <v>400</v>
      </c>
      <c r="B20" s="99" t="s">
        <v>56</v>
      </c>
      <c r="C20" s="15">
        <f>C21+C22+C23+C24+C25+C26+C27</f>
        <v>58471.9</v>
      </c>
      <c r="D20" s="15">
        <f>D21+D22+D23+D24+D25+D26+D27</f>
        <v>0</v>
      </c>
      <c r="E20" s="15">
        <f>E21+E22+E23+E24+E25+E26+E27</f>
        <v>10341.699999999999</v>
      </c>
      <c r="F20" s="15"/>
      <c r="G20" s="60">
        <f t="shared" si="0"/>
        <v>17.68661528016021</v>
      </c>
    </row>
    <row r="21" spans="1:7" ht="15">
      <c r="A21" s="71">
        <v>405</v>
      </c>
      <c r="B21" s="87" t="s">
        <v>57</v>
      </c>
      <c r="C21" s="13">
        <v>1072.4</v>
      </c>
      <c r="D21" s="13"/>
      <c r="E21" s="13">
        <v>85.5</v>
      </c>
      <c r="F21" s="13"/>
      <c r="G21" s="70">
        <f t="shared" si="0"/>
        <v>7.972771353972398</v>
      </c>
    </row>
    <row r="22" spans="1:7" ht="15">
      <c r="A22" s="72">
        <v>406</v>
      </c>
      <c r="B22" s="24" t="s">
        <v>58</v>
      </c>
      <c r="C22" s="12">
        <v>1649.7</v>
      </c>
      <c r="D22" s="12"/>
      <c r="E22" s="12">
        <v>1311.3</v>
      </c>
      <c r="F22" s="12"/>
      <c r="G22" s="64">
        <f aca="true" t="shared" si="1" ref="G22:G31">E22/C22%</f>
        <v>79.48717948717949</v>
      </c>
    </row>
    <row r="23" spans="1:7" ht="15">
      <c r="A23" s="72">
        <v>407</v>
      </c>
      <c r="B23" s="24" t="s">
        <v>59</v>
      </c>
      <c r="C23" s="12">
        <v>454</v>
      </c>
      <c r="D23" s="12"/>
      <c r="E23" s="12">
        <v>97</v>
      </c>
      <c r="F23" s="12"/>
      <c r="G23" s="64">
        <f t="shared" si="1"/>
        <v>21.365638766519822</v>
      </c>
    </row>
    <row r="24" spans="1:7" ht="15">
      <c r="A24" s="72">
        <v>408</v>
      </c>
      <c r="B24" s="100" t="s">
        <v>60</v>
      </c>
      <c r="C24" s="12">
        <v>0</v>
      </c>
      <c r="D24" s="12"/>
      <c r="E24" s="12">
        <v>0</v>
      </c>
      <c r="F24" s="12"/>
      <c r="G24" s="64">
        <v>0</v>
      </c>
    </row>
    <row r="25" spans="1:7" ht="15">
      <c r="A25" s="72">
        <v>409</v>
      </c>
      <c r="B25" s="24" t="s">
        <v>96</v>
      </c>
      <c r="C25" s="12">
        <v>49241.8</v>
      </c>
      <c r="D25" s="12"/>
      <c r="E25" s="12">
        <v>7239.5</v>
      </c>
      <c r="F25" s="12"/>
      <c r="G25" s="64">
        <f t="shared" si="1"/>
        <v>14.701940221519116</v>
      </c>
    </row>
    <row r="26" spans="1:7" ht="15">
      <c r="A26" s="72">
        <v>410</v>
      </c>
      <c r="B26" s="24" t="s">
        <v>97</v>
      </c>
      <c r="C26" s="12">
        <v>801</v>
      </c>
      <c r="D26" s="12"/>
      <c r="E26" s="12">
        <v>201.4</v>
      </c>
      <c r="F26" s="12"/>
      <c r="G26" s="64">
        <f t="shared" si="1"/>
        <v>25.143570536828964</v>
      </c>
    </row>
    <row r="27" spans="1:10" ht="15.75" thickBot="1">
      <c r="A27" s="73">
        <v>412</v>
      </c>
      <c r="B27" s="101" t="s">
        <v>61</v>
      </c>
      <c r="C27" s="14">
        <v>5253</v>
      </c>
      <c r="D27" s="14"/>
      <c r="E27" s="14">
        <v>1407</v>
      </c>
      <c r="F27" s="14"/>
      <c r="G27" s="66">
        <f t="shared" si="1"/>
        <v>26.784694460308394</v>
      </c>
      <c r="J27" t="s">
        <v>119</v>
      </c>
    </row>
    <row r="28" spans="1:7" ht="15" thickBot="1">
      <c r="A28" s="84">
        <v>500</v>
      </c>
      <c r="B28" s="85" t="s">
        <v>62</v>
      </c>
      <c r="C28" s="15">
        <f>C29+C30+C31+C32</f>
        <v>64008.3</v>
      </c>
      <c r="D28" s="15">
        <f>D29+D30+D31+D32</f>
        <v>0</v>
      </c>
      <c r="E28" s="15">
        <f>E29+E30+E31+E32</f>
        <v>17430.1</v>
      </c>
      <c r="F28" s="15"/>
      <c r="G28" s="60">
        <f t="shared" si="1"/>
        <v>27.230999729722544</v>
      </c>
    </row>
    <row r="29" spans="1:10" ht="15">
      <c r="A29" s="78">
        <v>501</v>
      </c>
      <c r="B29" s="103" t="s">
        <v>63</v>
      </c>
      <c r="C29" s="79">
        <v>5686.6</v>
      </c>
      <c r="D29" s="79"/>
      <c r="E29" s="79">
        <v>1498.1</v>
      </c>
      <c r="F29" s="79"/>
      <c r="G29" s="116">
        <f t="shared" si="1"/>
        <v>26.344388562585724</v>
      </c>
      <c r="J29" s="77"/>
    </row>
    <row r="30" spans="1:7" ht="15">
      <c r="A30" s="72">
        <v>502</v>
      </c>
      <c r="B30" s="100" t="s">
        <v>64</v>
      </c>
      <c r="C30" s="12">
        <v>8255.2</v>
      </c>
      <c r="D30" s="12"/>
      <c r="E30" s="12">
        <v>786.2</v>
      </c>
      <c r="F30" s="12"/>
      <c r="G30" s="64">
        <f t="shared" si="1"/>
        <v>9.523694156410505</v>
      </c>
    </row>
    <row r="31" spans="1:7" ht="15">
      <c r="A31" s="72">
        <v>503</v>
      </c>
      <c r="B31" s="100" t="s">
        <v>65</v>
      </c>
      <c r="C31" s="12">
        <v>50045.5</v>
      </c>
      <c r="D31" s="12"/>
      <c r="E31" s="12">
        <v>15145.8</v>
      </c>
      <c r="F31" s="12"/>
      <c r="G31" s="64">
        <f t="shared" si="1"/>
        <v>30.26405970566784</v>
      </c>
    </row>
    <row r="32" spans="1:7" ht="15.75" thickBot="1">
      <c r="A32" s="73">
        <v>505</v>
      </c>
      <c r="B32" s="101" t="s">
        <v>66</v>
      </c>
      <c r="C32" s="14">
        <v>21</v>
      </c>
      <c r="D32" s="14"/>
      <c r="E32" s="14">
        <v>0</v>
      </c>
      <c r="F32" s="14"/>
      <c r="G32" s="66">
        <v>0</v>
      </c>
    </row>
    <row r="33" spans="1:10" ht="15" thickBot="1">
      <c r="A33" s="84">
        <v>600</v>
      </c>
      <c r="B33" s="85" t="s">
        <v>67</v>
      </c>
      <c r="C33" s="15">
        <v>1142.1</v>
      </c>
      <c r="D33" s="15"/>
      <c r="E33" s="15">
        <v>171.7</v>
      </c>
      <c r="F33" s="15"/>
      <c r="G33" s="60">
        <f aca="true" t="shared" si="2" ref="G33:G49">E33/C33%</f>
        <v>15.033709832764206</v>
      </c>
      <c r="J33" s="6"/>
    </row>
    <row r="34" spans="1:7" ht="15" thickBot="1">
      <c r="A34" s="84">
        <v>700</v>
      </c>
      <c r="B34" s="85" t="s">
        <v>68</v>
      </c>
      <c r="C34" s="15">
        <f>C35+C36+C38+C39+C37</f>
        <v>735303.9999999999</v>
      </c>
      <c r="D34" s="15">
        <f>D35+D36+D38+D39+D37</f>
        <v>0</v>
      </c>
      <c r="E34" s="15">
        <f>E35+E36+E38+E39+E37</f>
        <v>383248.8</v>
      </c>
      <c r="F34" s="15">
        <f>F35+F36+F38+F39+F37</f>
        <v>0</v>
      </c>
      <c r="G34" s="60">
        <f>G35+G36+G38+G39+G37</f>
        <v>273.78449543759734</v>
      </c>
    </row>
    <row r="35" spans="1:7" ht="15">
      <c r="A35" s="71">
        <v>701</v>
      </c>
      <c r="B35" s="102" t="s">
        <v>69</v>
      </c>
      <c r="C35" s="13">
        <v>283031.7</v>
      </c>
      <c r="D35" s="13"/>
      <c r="E35" s="13">
        <v>136130.1</v>
      </c>
      <c r="F35" s="13"/>
      <c r="G35" s="70">
        <f t="shared" si="2"/>
        <v>48.09712127652132</v>
      </c>
    </row>
    <row r="36" spans="1:7" ht="15">
      <c r="A36" s="72">
        <v>702</v>
      </c>
      <c r="B36" s="100" t="s">
        <v>70</v>
      </c>
      <c r="C36" s="12">
        <v>325185</v>
      </c>
      <c r="D36" s="12"/>
      <c r="E36" s="12">
        <v>175589.1</v>
      </c>
      <c r="F36" s="12"/>
      <c r="G36" s="64">
        <f t="shared" si="2"/>
        <v>53.996678813598415</v>
      </c>
    </row>
    <row r="37" spans="1:7" ht="15">
      <c r="A37" s="72">
        <v>703</v>
      </c>
      <c r="B37" s="100" t="s">
        <v>128</v>
      </c>
      <c r="C37" s="12">
        <v>81413.6</v>
      </c>
      <c r="D37" s="12"/>
      <c r="E37" s="12">
        <v>45423.8</v>
      </c>
      <c r="F37" s="12"/>
      <c r="G37" s="64">
        <f t="shared" si="2"/>
        <v>55.793872276867745</v>
      </c>
    </row>
    <row r="38" spans="1:7" ht="15">
      <c r="A38" s="72">
        <v>707</v>
      </c>
      <c r="B38" s="100" t="s">
        <v>71</v>
      </c>
      <c r="C38" s="12">
        <v>20609</v>
      </c>
      <c r="D38" s="12"/>
      <c r="E38" s="12">
        <v>13614.1</v>
      </c>
      <c r="F38" s="12"/>
      <c r="G38" s="64">
        <f t="shared" si="2"/>
        <v>66.05900334805182</v>
      </c>
    </row>
    <row r="39" spans="1:7" ht="15.75" thickBot="1">
      <c r="A39" s="117">
        <v>709</v>
      </c>
      <c r="B39" s="118" t="s">
        <v>72</v>
      </c>
      <c r="C39" s="119">
        <v>25064.7</v>
      </c>
      <c r="D39" s="119"/>
      <c r="E39" s="119">
        <v>12491.7</v>
      </c>
      <c r="F39" s="119"/>
      <c r="G39" s="110">
        <f t="shared" si="2"/>
        <v>49.83781972255802</v>
      </c>
    </row>
    <row r="40" spans="1:7" ht="15" thickBot="1">
      <c r="A40" s="92">
        <v>800</v>
      </c>
      <c r="B40" s="99" t="s">
        <v>73</v>
      </c>
      <c r="C40" s="15">
        <f>C41+C42</f>
        <v>62134.799999999996</v>
      </c>
      <c r="D40" s="15">
        <f>D41+D42</f>
        <v>0</v>
      </c>
      <c r="E40" s="15">
        <f>E41+E42</f>
        <v>31166.7</v>
      </c>
      <c r="F40" s="15"/>
      <c r="G40" s="60">
        <f t="shared" si="2"/>
        <v>50.1598138241372</v>
      </c>
    </row>
    <row r="41" spans="1:7" ht="15">
      <c r="A41" s="78">
        <v>801</v>
      </c>
      <c r="B41" s="103" t="s">
        <v>74</v>
      </c>
      <c r="C41" s="79">
        <v>56615.1</v>
      </c>
      <c r="D41" s="79"/>
      <c r="E41" s="79">
        <v>28335.7</v>
      </c>
      <c r="F41" s="79"/>
      <c r="G41" s="109">
        <f t="shared" si="2"/>
        <v>50.049721717351034</v>
      </c>
    </row>
    <row r="42" spans="1:7" ht="15.75" thickBot="1">
      <c r="A42" s="80">
        <v>804</v>
      </c>
      <c r="B42" s="104" t="s">
        <v>107</v>
      </c>
      <c r="C42" s="81">
        <v>5519.7</v>
      </c>
      <c r="D42" s="81"/>
      <c r="E42" s="81">
        <v>2831</v>
      </c>
      <c r="F42" s="81"/>
      <c r="G42" s="110">
        <f t="shared" si="2"/>
        <v>51.28901933076073</v>
      </c>
    </row>
    <row r="43" spans="1:7" ht="16.5" thickBot="1">
      <c r="A43" s="114">
        <v>900</v>
      </c>
      <c r="B43" s="112" t="s">
        <v>129</v>
      </c>
      <c r="C43" s="76">
        <f>C44</f>
        <v>270</v>
      </c>
      <c r="D43" s="76">
        <f>D44</f>
        <v>0</v>
      </c>
      <c r="E43" s="76">
        <f>E44</f>
        <v>0</v>
      </c>
      <c r="F43" s="76"/>
      <c r="G43" s="115">
        <f t="shared" si="2"/>
        <v>0</v>
      </c>
    </row>
    <row r="44" spans="1:7" ht="16.5" thickBot="1">
      <c r="A44" s="80">
        <v>909</v>
      </c>
      <c r="B44" s="113" t="s">
        <v>130</v>
      </c>
      <c r="C44" s="81">
        <v>270</v>
      </c>
      <c r="D44" s="81"/>
      <c r="E44" s="81">
        <v>0</v>
      </c>
      <c r="F44" s="81"/>
      <c r="G44" s="110">
        <f t="shared" si="2"/>
        <v>0</v>
      </c>
    </row>
    <row r="45" spans="1:7" ht="15" thickBot="1">
      <c r="A45" s="105">
        <v>1000</v>
      </c>
      <c r="B45" s="99" t="s">
        <v>76</v>
      </c>
      <c r="C45" s="15">
        <f>C46+C47+C48</f>
        <v>141862.19999999998</v>
      </c>
      <c r="D45" s="15">
        <f>D46+D47+D48</f>
        <v>0</v>
      </c>
      <c r="E45" s="15">
        <f>E46+E47+E48</f>
        <v>71524.8</v>
      </c>
      <c r="F45" s="15"/>
      <c r="G45" s="60">
        <f t="shared" si="2"/>
        <v>50.418504717958704</v>
      </c>
    </row>
    <row r="46" spans="1:7" ht="13.5" customHeight="1">
      <c r="A46" s="106">
        <v>1001</v>
      </c>
      <c r="B46" s="102" t="s">
        <v>102</v>
      </c>
      <c r="C46" s="13">
        <v>9480</v>
      </c>
      <c r="D46" s="13"/>
      <c r="E46" s="13">
        <v>4235.4</v>
      </c>
      <c r="F46" s="13"/>
      <c r="G46" s="70">
        <f t="shared" si="2"/>
        <v>44.677215189873415</v>
      </c>
    </row>
    <row r="47" spans="1:7" ht="13.5" customHeight="1">
      <c r="A47" s="107">
        <v>1003</v>
      </c>
      <c r="B47" s="100" t="s">
        <v>77</v>
      </c>
      <c r="C47" s="12">
        <v>124502.8</v>
      </c>
      <c r="D47" s="12"/>
      <c r="E47" s="12">
        <v>64227.8</v>
      </c>
      <c r="F47" s="12"/>
      <c r="G47" s="64">
        <f t="shared" si="2"/>
        <v>51.58743417818716</v>
      </c>
    </row>
    <row r="48" spans="1:7" ht="15.75" thickBot="1">
      <c r="A48" s="108">
        <v>1006</v>
      </c>
      <c r="B48" s="101" t="s">
        <v>78</v>
      </c>
      <c r="C48" s="14">
        <v>7879.4</v>
      </c>
      <c r="D48" s="14"/>
      <c r="E48" s="14">
        <v>3061.6</v>
      </c>
      <c r="F48" s="14"/>
      <c r="G48" s="66">
        <f t="shared" si="2"/>
        <v>38.855750437850595</v>
      </c>
    </row>
    <row r="49" spans="1:7" ht="15" thickBot="1">
      <c r="A49" s="105">
        <v>1100</v>
      </c>
      <c r="B49" s="99" t="s">
        <v>75</v>
      </c>
      <c r="C49" s="15">
        <f>C50+C51+C52</f>
        <v>1393.1</v>
      </c>
      <c r="D49" s="15">
        <f>D50+D51+D52</f>
        <v>0</v>
      </c>
      <c r="E49" s="15">
        <f>E50+E51+E52</f>
        <v>234.4</v>
      </c>
      <c r="F49" s="15">
        <f>F50+F51+F52</f>
        <v>0</v>
      </c>
      <c r="G49" s="60">
        <f t="shared" si="2"/>
        <v>16.825784222238177</v>
      </c>
    </row>
    <row r="50" spans="1:7" ht="15">
      <c r="A50" s="106">
        <v>1101</v>
      </c>
      <c r="B50" s="102" t="s">
        <v>98</v>
      </c>
      <c r="C50" s="13">
        <v>0</v>
      </c>
      <c r="D50" s="13"/>
      <c r="E50" s="13">
        <v>0</v>
      </c>
      <c r="F50" s="13"/>
      <c r="G50" s="70">
        <v>0</v>
      </c>
    </row>
    <row r="51" spans="1:7" ht="15">
      <c r="A51" s="107">
        <v>1102</v>
      </c>
      <c r="B51" s="100" t="s">
        <v>99</v>
      </c>
      <c r="C51" s="12">
        <v>0</v>
      </c>
      <c r="D51" s="12"/>
      <c r="E51" s="12">
        <v>0</v>
      </c>
      <c r="F51" s="12"/>
      <c r="G51" s="64">
        <v>0</v>
      </c>
    </row>
    <row r="52" spans="1:7" ht="15.75" thickBot="1">
      <c r="A52" s="108">
        <v>1105</v>
      </c>
      <c r="B52" s="101" t="s">
        <v>103</v>
      </c>
      <c r="C52" s="14">
        <v>1393.1</v>
      </c>
      <c r="D52" s="14"/>
      <c r="E52" s="14">
        <v>234.4</v>
      </c>
      <c r="F52" s="14"/>
      <c r="G52" s="66">
        <f>E52/C52%</f>
        <v>16.825784222238177</v>
      </c>
    </row>
    <row r="53" spans="1:7" ht="15" thickBot="1">
      <c r="A53" s="105">
        <v>1200</v>
      </c>
      <c r="B53" s="99" t="s">
        <v>100</v>
      </c>
      <c r="C53" s="15">
        <v>511.1</v>
      </c>
      <c r="D53" s="15"/>
      <c r="E53" s="15">
        <v>200</v>
      </c>
      <c r="F53" s="15"/>
      <c r="G53" s="60">
        <v>0</v>
      </c>
    </row>
    <row r="54" spans="1:7" ht="15.75" thickBot="1">
      <c r="A54" s="105">
        <v>1300</v>
      </c>
      <c r="B54" s="99" t="s">
        <v>53</v>
      </c>
      <c r="C54" s="61">
        <v>5170.8</v>
      </c>
      <c r="D54" s="61"/>
      <c r="E54" s="61">
        <v>2808.5</v>
      </c>
      <c r="F54" s="61"/>
      <c r="G54" s="62">
        <v>0</v>
      </c>
    </row>
    <row r="55" spans="1:7" ht="15.75" thickBot="1">
      <c r="A55" s="74"/>
      <c r="B55" s="75" t="s">
        <v>79</v>
      </c>
      <c r="C55" s="120">
        <f>C7+C16+C20+C28+C33+C34+C40+C45+C49+C53+C54+C43</f>
        <v>1182145.8000000003</v>
      </c>
      <c r="D55" s="120">
        <f>D7+D16+D20+D28+D33+D34+D40+D45+D49+D53+D54+D43</f>
        <v>0</v>
      </c>
      <c r="E55" s="120">
        <f>E7+E16+E20+E28+E33+E34+E40+E45+E49+E53+E54+E43</f>
        <v>566310.9</v>
      </c>
      <c r="F55" s="121"/>
      <c r="G55" s="122">
        <f>E55/C55%</f>
        <v>47.905334519650616</v>
      </c>
    </row>
    <row r="56" spans="1:7" ht="15">
      <c r="A56" s="1"/>
      <c r="B56" s="1"/>
      <c r="C56" s="1"/>
      <c r="D56" s="1"/>
      <c r="E56" s="111"/>
      <c r="F56" s="1"/>
      <c r="G56" s="1"/>
    </row>
    <row r="57" spans="1:7" ht="15">
      <c r="A57" s="127" t="s">
        <v>124</v>
      </c>
      <c r="B57" s="127"/>
      <c r="C57" s="1"/>
      <c r="D57" s="1"/>
      <c r="E57" s="1"/>
      <c r="F57" s="1"/>
      <c r="G57" s="1"/>
    </row>
    <row r="58" spans="1:7" ht="15">
      <c r="A58" s="1" t="s">
        <v>125</v>
      </c>
      <c r="B58" s="1"/>
      <c r="C58" s="1"/>
      <c r="D58" s="1"/>
      <c r="E58" s="1" t="s">
        <v>131</v>
      </c>
      <c r="F58" s="1"/>
      <c r="G58" s="1"/>
    </row>
    <row r="59" spans="1:7" ht="15">
      <c r="A59" s="1"/>
      <c r="B59" s="1"/>
      <c r="C59" s="1"/>
      <c r="D59" s="1"/>
      <c r="E59" s="1"/>
      <c r="F59" s="1"/>
      <c r="G59" s="1"/>
    </row>
    <row r="60" spans="1:6" ht="15">
      <c r="A60" s="1"/>
      <c r="B60" s="1"/>
      <c r="C60" s="1"/>
      <c r="D60" s="1"/>
      <c r="E60" s="1"/>
      <c r="F60" s="1"/>
    </row>
    <row r="61" spans="1:6" ht="15">
      <c r="A61" s="1" t="s">
        <v>135</v>
      </c>
      <c r="B61" s="1"/>
      <c r="C61" s="1"/>
      <c r="D61" s="1"/>
      <c r="E61" s="1"/>
      <c r="F61" s="1"/>
    </row>
  </sheetData>
  <sheetProtection/>
  <mergeCells count="5">
    <mergeCell ref="A57:B57"/>
    <mergeCell ref="B2:G2"/>
    <mergeCell ref="A3:G3"/>
    <mergeCell ref="A4:G4"/>
    <mergeCell ref="E5:G5"/>
  </mergeCells>
  <printOptions/>
  <pageMargins left="0.57" right="0.3" top="0.43" bottom="0.35" header="0.21" footer="0.19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Людмила Александровна</cp:lastModifiedBy>
  <cp:lastPrinted>2017-07-10T11:16:28Z</cp:lastPrinted>
  <dcterms:created xsi:type="dcterms:W3CDTF">1996-10-08T23:32:33Z</dcterms:created>
  <dcterms:modified xsi:type="dcterms:W3CDTF">2017-07-10T11:16:39Z</dcterms:modified>
  <cp:category/>
  <cp:version/>
  <cp:contentType/>
  <cp:contentStatus/>
</cp:coreProperties>
</file>